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ro\OneDrive\Plocha\05 Informativnepodklady DVZ XXX\Vykaz vymer XXX\SO 910,930,950 XXX\"/>
    </mc:Choice>
  </mc:AlternateContent>
  <xr:revisionPtr revIDLastSave="0" documentId="8_{70627887-EF16-48EE-8669-B7BFACD7633C}" xr6:coauthVersionLast="47" xr6:coauthVersionMax="47" xr10:uidLastSave="{00000000-0000-0000-0000-000000000000}"/>
  <bookViews>
    <workbookView xWindow="-120" yWindow="-120" windowWidth="29040" windowHeight="15840" xr2:uid="{A8354309-D1BB-46DA-94E8-AF754F606A59}"/>
  </bookViews>
  <sheets>
    <sheet name="BD - SO 910" sheetId="1" r:id="rId1"/>
    <sheet name="BD - SO 930" sheetId="12" r:id="rId2"/>
    <sheet name="BD - SO 950" sheetId="9" r:id="rId3"/>
    <sheet name="DU - SO 920" sheetId="13" r:id="rId4"/>
  </sheets>
  <definedNames>
    <definedName name="_xlnm.Print_Area" localSheetId="0">'BD - SO 910'!$A$1:$F$63</definedName>
    <definedName name="_xlnm.Print_Area" localSheetId="3">'DU - SO 920'!$A$1:$F$28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52" i="1"/>
  <c r="D54" i="1"/>
  <c r="D58" i="1" s="1"/>
  <c r="D50" i="1"/>
  <c r="A16" i="13" l="1"/>
  <c r="F18" i="13" l="1"/>
  <c r="F17" i="13"/>
  <c r="F16" i="13"/>
  <c r="A17" i="13"/>
  <c r="A18" i="13" s="1"/>
  <c r="A20" i="13" s="1"/>
  <c r="D23" i="13"/>
  <c r="D13" i="1"/>
  <c r="D18" i="1"/>
  <c r="F25" i="1" l="1"/>
  <c r="F26" i="1"/>
  <c r="D33" i="1" l="1"/>
  <c r="D34" i="1" s="1"/>
  <c r="A21" i="13"/>
  <c r="A22" i="13" s="1"/>
  <c r="A24" i="13" s="1"/>
  <c r="F35" i="1"/>
  <c r="F27" i="13"/>
  <c r="D24" i="13"/>
  <c r="D25" i="13" s="1"/>
  <c r="F25" i="13" s="1"/>
  <c r="F22" i="13"/>
  <c r="F21" i="13"/>
  <c r="F20" i="13"/>
  <c r="F13" i="13"/>
  <c r="F34" i="1" l="1"/>
  <c r="D36" i="1"/>
  <c r="A25" i="13"/>
  <c r="A27" i="13" s="1"/>
  <c r="F24" i="13"/>
  <c r="F28" i="13" l="1"/>
  <c r="F24" i="12" l="1"/>
  <c r="F23" i="12"/>
  <c r="F22" i="12"/>
  <c r="F21" i="12"/>
  <c r="F20" i="12"/>
  <c r="F19" i="12"/>
  <c r="F18" i="12"/>
  <c r="F17" i="12"/>
  <c r="F16" i="12"/>
  <c r="F15" i="12"/>
  <c r="F14" i="12"/>
  <c r="F13" i="12"/>
  <c r="F11" i="12"/>
  <c r="F12" i="12"/>
  <c r="A12" i="12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18" i="1"/>
  <c r="A25" i="1" s="1"/>
  <c r="A26" i="1" s="1"/>
  <c r="F56" i="1"/>
  <c r="D53" i="1"/>
  <c r="F11" i="9"/>
  <c r="A12" i="9"/>
  <c r="F12" i="9"/>
  <c r="F60" i="1"/>
  <c r="F49" i="1"/>
  <c r="F25" i="12" l="1"/>
  <c r="A28" i="1"/>
  <c r="D57" i="1"/>
  <c r="F54" i="1"/>
  <c r="F13" i="9"/>
  <c r="F29" i="1" l="1"/>
  <c r="F30" i="1"/>
  <c r="F32" i="1"/>
  <c r="F18" i="1"/>
  <c r="F62" i="1" l="1"/>
  <c r="F13" i="1"/>
  <c r="F57" i="1"/>
  <c r="F52" i="1"/>
  <c r="F58" i="1"/>
  <c r="F50" i="1"/>
  <c r="F36" i="1"/>
  <c r="F31" i="1"/>
  <c r="A29" i="1" l="1"/>
  <c r="A30" i="1" s="1"/>
  <c r="A31" i="1" s="1"/>
  <c r="A32" i="1" s="1"/>
  <c r="A34" i="1" s="1"/>
  <c r="A35" i="1" s="1"/>
  <c r="F28" i="1"/>
  <c r="F53" i="1"/>
  <c r="F55" i="1"/>
  <c r="A36" i="1" l="1"/>
  <c r="F63" i="1"/>
  <c r="A49" i="1" l="1"/>
  <c r="A50" i="1" s="1"/>
  <c r="A52" i="1" s="1"/>
  <c r="A53" i="1" s="1"/>
  <c r="A54" i="1" s="1"/>
  <c r="A55" i="1" s="1"/>
  <c r="A56" i="1" l="1"/>
  <c r="A57" i="1" l="1"/>
  <c r="A58" i="1" s="1"/>
  <c r="A60" i="1" s="1"/>
  <c r="A62" i="1" s="1"/>
</calcChain>
</file>

<file path=xl/sharedStrings.xml><?xml version="1.0" encoding="utf-8"?>
<sst xmlns="http://schemas.openxmlformats.org/spreadsheetml/2006/main" count="219" uniqueCount="100">
  <si>
    <t>AGREGOVANÝ ROZPOČET</t>
  </si>
  <si>
    <t>Stavba:   BYTOVÝ DOM TERCHOVSKÁ A DOTKNUTÉ ÚZEMIE</t>
  </si>
  <si>
    <t>časť: BYTOVÝ DOM</t>
  </si>
  <si>
    <t xml:space="preserve">Objekty: SO 910 Sadové úpravy bytový dom </t>
  </si>
  <si>
    <t xml:space="preserve">Zhotoviteľ:   </t>
  </si>
  <si>
    <t>Spracoval:   Ing. Tomáš Stanček</t>
  </si>
  <si>
    <t>Miesto:  Bratislava</t>
  </si>
  <si>
    <t>Dátum:  06/ 2023</t>
  </si>
  <si>
    <t>Č.</t>
  </si>
  <si>
    <t>Popis</t>
  </si>
  <si>
    <t>MJ</t>
  </si>
  <si>
    <t>Množstvo celkom</t>
  </si>
  <si>
    <t>Cena jednotková (EUR)</t>
  </si>
  <si>
    <t>Cena celkom (EUR)</t>
  </si>
  <si>
    <t>Práce a dodávky HSV</t>
  </si>
  <si>
    <t>ZEMNÉ PRÁCE - RASTLÝ TERÉN</t>
  </si>
  <si>
    <t xml:space="preserve">  </t>
  </si>
  <si>
    <t>m2</t>
  </si>
  <si>
    <t>zahony</t>
  </si>
  <si>
    <t>strkovy travnik</t>
  </si>
  <si>
    <t xml:space="preserve">travnik </t>
  </si>
  <si>
    <t>ZEMNÉ PRÁCE - STRECHA</t>
  </si>
  <si>
    <t xml:space="preserve">pieskovisko </t>
  </si>
  <si>
    <t xml:space="preserve">ODSTRÁNENIE DREVÍN </t>
  </si>
  <si>
    <t>Výrub stromov a odstránenie pňa, vrátane likvidácie materiálu</t>
  </si>
  <si>
    <t>ks</t>
  </si>
  <si>
    <t>Výrub krov, vrátane likvidácie materiálu (2ks)</t>
  </si>
  <si>
    <t>STROMY</t>
  </si>
  <si>
    <t>Prunus avium 'Plena', ob. km.  21–25 cm</t>
  </si>
  <si>
    <t>Acer campestre 'Red Shine', ob. km. 18–20 cm</t>
  </si>
  <si>
    <t>Amelanchier arborea 'Robin Hill', ob. km. 14–16 cm</t>
  </si>
  <si>
    <t>Crataegus prunifolia 'Splendens', ob. km. 18–20 cm</t>
  </si>
  <si>
    <t>Celtis occidentalis, ob. km. 21–25 cm</t>
  </si>
  <si>
    <t xml:space="preserve">Spolu </t>
  </si>
  <si>
    <r>
      <rPr>
        <b/>
        <sz val="7"/>
        <color theme="1"/>
        <rFont val="Arial CE"/>
        <family val="2"/>
        <charset val="238"/>
      </rPr>
      <t>Výsadba stromov v rovine a na svahu do 1:5 - na rastlom teréne</t>
    </r>
    <r>
      <rPr>
        <sz val="7"/>
        <color theme="1"/>
        <rFont val="Arial CE"/>
        <family val="2"/>
        <charset val="238"/>
      </rPr>
      <t xml:space="preserve">
- hĺbenie jamiek v objemu do 1 m3
(30% výmena pôdy)
- výsadba dreviny s hnojením a zaliatím (hnojivové tablety 15ks/strom, pôdny kondicioner 0,3 kg/ strom, zaliatie 100l/ ks)
- stromy rastlý terén (26 ks) kotvenie stromov 3 kolmi vrátane drevených spojov a úväzkov 
- stromy na streche (3 ks) a stromy v dlažbe (3 ks) kotvenie podzemným kotvením 
- ochrana drevín chráničom z bambusu
- mulčovanie stromov v trávniku a štrkovom trávniku kôrou (16 ks) na ploche 1 m2, hr. mulču 10 cm
- mulčovanie stromov v dlažbe (3 ks) štrkom na ploche 2 m2m hr. mulču 10 cm
- vrátane materiálu</t>
    </r>
  </si>
  <si>
    <t>Zamulčovanie existujúcich stromov v dlažbe štrkom na ploche 3,8 m2, hr. mulču 10 cm; vrátane materiálu</t>
  </si>
  <si>
    <r>
      <rPr>
        <b/>
        <sz val="7"/>
        <color theme="1"/>
        <rFont val="Arial CE"/>
        <family val="2"/>
        <charset val="238"/>
      </rPr>
      <t>Údržba stromov po dobu 24 mesiacov</t>
    </r>
    <r>
      <rPr>
        <sz val="7"/>
        <color theme="1"/>
        <rFont val="Arial CE"/>
        <family val="2"/>
        <charset val="238"/>
      </rPr>
      <t xml:space="preserve">
- závlaha min. 15x ročne po 80-100l/ ks
- odburinenie závlahovej misy 5x ročne
- kontrola kotvenia a povolenie úväzkov 2x ročne
- odstránenie výmladkov 1x ročne
- výchovný rez 1x ročne</t>
    </r>
  </si>
  <si>
    <t>KRY</t>
  </si>
  <si>
    <r>
      <rPr>
        <b/>
        <sz val="7"/>
        <color theme="1"/>
        <rFont val="Arial CE"/>
        <family val="2"/>
        <charset val="238"/>
      </rPr>
      <t xml:space="preserve">Výsadba kríkov </t>
    </r>
    <r>
      <rPr>
        <sz val="7"/>
        <color theme="1"/>
        <rFont val="Arial CE"/>
        <family val="2"/>
        <charset val="238"/>
      </rPr>
      <t xml:space="preserve">
- hĺbenie jamiek v objemu do 0,125 m3
- výsadba dreviny s balom s hnojením a zaliatím (hnojivové tablety 1ks/rastlina, pôdny kondicioner 0,05 kg/ rastlina, zaliatie 2l/ ks)</t>
    </r>
  </si>
  <si>
    <t>TRVALKOVÉ ZÁHONY</t>
  </si>
  <si>
    <t>Trvalky (cca 7 ks/ m2)</t>
  </si>
  <si>
    <t>Cibuľoviny (cca 10 ks/ m2)</t>
  </si>
  <si>
    <t xml:space="preserve">Založenie záhonu </t>
  </si>
  <si>
    <r>
      <rPr>
        <b/>
        <sz val="7"/>
        <color theme="1"/>
        <rFont val="Arial CE"/>
        <family val="2"/>
        <charset val="238"/>
      </rPr>
      <t>Výsadba cibulovín</t>
    </r>
    <r>
      <rPr>
        <sz val="7"/>
        <color theme="1"/>
        <rFont val="Arial CE"/>
        <family val="2"/>
        <charset val="238"/>
      </rPr>
      <t xml:space="preserve">
- hĺbenie jamiek
- výsadba cibuľovín</t>
    </r>
  </si>
  <si>
    <r>
      <rPr>
        <b/>
        <sz val="7"/>
        <color theme="1"/>
        <rFont val="Arial CE"/>
        <family val="2"/>
        <charset val="238"/>
      </rPr>
      <t xml:space="preserve">Výsadba trvaliek </t>
    </r>
    <r>
      <rPr>
        <sz val="7"/>
        <color theme="1"/>
        <rFont val="Arial CE"/>
        <family val="2"/>
        <charset val="238"/>
      </rPr>
      <t xml:space="preserve">
- hĺbenie jamiek
- výsadba trvaliek, zaliatie 10l/ m2</t>
    </r>
  </si>
  <si>
    <r>
      <rPr>
        <b/>
        <sz val="7"/>
        <color theme="1"/>
        <rFont val="Arial CE"/>
        <family val="2"/>
        <charset val="238"/>
      </rPr>
      <t xml:space="preserve">Mulčovanie výsadieb </t>
    </r>
    <r>
      <rPr>
        <sz val="7"/>
        <color theme="1"/>
        <rFont val="Arial CE"/>
        <family val="2"/>
        <charset val="238"/>
      </rPr>
      <t xml:space="preserve">
-kôra, hr. mulču 6 cm</t>
    </r>
  </si>
  <si>
    <r>
      <rPr>
        <b/>
        <sz val="7"/>
        <color theme="1"/>
        <rFont val="Arial CE"/>
        <family val="2"/>
        <charset val="238"/>
      </rPr>
      <t>Údržba  po dobu 24 mesiacov</t>
    </r>
    <r>
      <rPr>
        <sz val="7"/>
        <color theme="1"/>
        <rFont val="Arial CE"/>
        <family val="2"/>
        <charset val="238"/>
      </rPr>
      <t xml:space="preserve">
- odstránenie suchých častí rastlín 2x ročne (cibuľoviny + trvalky po odkvitnutí)
- zálievka v letných mesiacoch
- odburinenie 5 x ročne
- jarná údržba - úprava rezom (zrezanie suchej hmoty), vyčistenie záhonu
- doplnenie mulča</t>
    </r>
  </si>
  <si>
    <t>PARKOVÝ TRÁVNÍK - VYSIEVANÝ</t>
  </si>
  <si>
    <r>
      <rPr>
        <b/>
        <sz val="7"/>
        <color theme="1"/>
        <rFont val="Arial CE"/>
        <family val="2"/>
        <charset val="238"/>
      </rPr>
      <t>Založenie parkového trávnika výsevom v rovine a na svahu do 1:5</t>
    </r>
    <r>
      <rPr>
        <sz val="7"/>
        <color theme="1"/>
        <rFont val="Arial CE"/>
        <family val="2"/>
        <charset val="238"/>
      </rPr>
      <t xml:space="preserve">
- obrábanie pôdy hrabaním
- obrábanie pôdy váľaním
- pokos založeného trávnika s odvozom pokosenej hmoty, 2x
- zmes trávna parková, 30g/ m2</t>
    </r>
  </si>
  <si>
    <t>ŠTRKOVÝ TRÁVNÍK - VYSIEVANÝ</t>
  </si>
  <si>
    <r>
      <rPr>
        <b/>
        <sz val="7"/>
        <color theme="1"/>
        <rFont val="Arial CE"/>
        <family val="2"/>
        <charset val="238"/>
      </rPr>
      <t>Založenie štrkového trávnika výsevom v rovine a na svahu do 1:5</t>
    </r>
    <r>
      <rPr>
        <sz val="7"/>
        <color theme="1"/>
        <rFont val="Arial CE"/>
        <family val="2"/>
        <charset val="238"/>
      </rPr>
      <t xml:space="preserve">
- horná vrstva = zmes piesok : štrk (fr.16/32) : ornica = 1:3:1, hr. 50 mm
- stredná vrstva = zmes piesok : štrkodrť (fr. 0/32) : ornica = 1:3:1, hr. 250 mm
- podkladová vrstva = štrkodrť (fr. 0/32) - priem. hr. 220 mm
- položenie ochrannej vodoakumulačnej textílie 500g/m2, vrátane textílie
- položenie drenážnej nopovej fólie 60 mm so štrkovým zásypom, vrátane materiálu
- položenie filtračnej textílie 300g/m2, vrátane textílie
- zhutnenie podkladovej a strednej vrstvy trávnika, výsev trávnika do vrchnej vrstvy a následné uvalcovanie
- realizácia obruby z kovovej pásoviny hr. 50 mm, v= 200 mm ulloženou v betónovom lôžku (61,99 m - miesta, kde trávnik  nie je v kontakte so spevneným povrchom)</t>
    </r>
  </si>
  <si>
    <t>CELKOM SO 910</t>
  </si>
  <si>
    <t>Objekty: SO 930 Drobná vonkajšia architektúra a mobiliár bytový dom</t>
  </si>
  <si>
    <t>MOBILIÁROVE  PRVKY</t>
  </si>
  <si>
    <t>Kôš,  dodávka vrátane montáže, kotvenia a dopravy</t>
  </si>
  <si>
    <t>Lavička s operadlom,  dodávka vrátane montáže, kotvenia a dopravy</t>
  </si>
  <si>
    <t>Kreslo,  dodávka vrátane montáže, kotvenia a dopravy</t>
  </si>
  <si>
    <t>Stolček,  dodávka vrátane montáže, kotvenia a dopravy</t>
  </si>
  <si>
    <t>Stôl so stoličkami,  dodávka vrátane montáže, kotvenia a dopravy</t>
  </si>
  <si>
    <t>Polkruhová lavica (atyp),  dodávka vrátane montáže, kotvenia a dopravy</t>
  </si>
  <si>
    <t>Kruhová lavička (atyp),  dodávka vrátane montáže, kotvenia a dopravy</t>
  </si>
  <si>
    <t>Kruhová lavička 2 (atyp),  dodávka vrátane montáže, kotvenia a dopravy</t>
  </si>
  <si>
    <t>Kruhový stôl (atyp),  dodávka vrátane montáže, kotvenia a dopravy</t>
  </si>
  <si>
    <t>Lavica so stolom (atyp),  dodávka vrátane montáže, kotvenia a dopravy</t>
  </si>
  <si>
    <t>Stojan na bicykle,  dodávka vrátane montáže, kotvenia a dopravy</t>
  </si>
  <si>
    <t>Pingpongový stôl,  dodávka vrátane montáže, kotvenia a dopravy</t>
  </si>
  <si>
    <t>Sedací hranol 1, rozmery 7000(d), 400(š), 400(v) mm,  dodávka vrátane montáže, kotvenia a dopravy</t>
  </si>
  <si>
    <t>Sedací hranol 1, rozmery 4000(d), 400(š), 400(v) mm,  dodávka vrátane montáže, kotvenia a dopravy</t>
  </si>
  <si>
    <t xml:space="preserve"> CELKOM SO 930</t>
  </si>
  <si>
    <t>Objekty: SO 950 Detské ihrisko bytový dom</t>
  </si>
  <si>
    <t>HERNÉ PRVKY</t>
  </si>
  <si>
    <t>Piesková plocha, lem z drev. Hranolu (26m)</t>
  </si>
  <si>
    <t>Pružinová hojdačka</t>
  </si>
  <si>
    <t xml:space="preserve"> CELKOM SO 950</t>
  </si>
  <si>
    <t>časť: DOTKNUTÉ ÚZEMIE</t>
  </si>
  <si>
    <t>Objekty: SO 920 Sadové úpravy dotknuté územie</t>
  </si>
  <si>
    <t xml:space="preserve">pozn.: travnik </t>
  </si>
  <si>
    <t xml:space="preserve">ODSTRÁNENIE, PRESADENIE DREVÍN </t>
  </si>
  <si>
    <t>Presadenie mladého stromu (ob.km.= 20, 18 a 19 cm)</t>
  </si>
  <si>
    <t>Výrub krov, vrátane likvidácie materiálu (1ks)</t>
  </si>
  <si>
    <t>Platanus acerifolia, ob. km. 21–25 cm</t>
  </si>
  <si>
    <t>Celtis occidentalis, ob. km. 18–20 cm</t>
  </si>
  <si>
    <r>
      <rPr>
        <b/>
        <sz val="7"/>
        <color theme="1"/>
        <rFont val="Arial CE"/>
        <family val="2"/>
        <charset val="238"/>
      </rPr>
      <t xml:space="preserve">Výsadba stromov v rovine a na svahu do 1:5 </t>
    </r>
    <r>
      <rPr>
        <sz val="7"/>
        <color theme="1"/>
        <rFont val="Arial CE"/>
        <family val="2"/>
        <charset val="238"/>
      </rPr>
      <t xml:space="preserve">
- hĺbenie jamiek v objemu do 1 m3
(30% výmena pôdy)
- výsadba dreviny s hnojením a zaliatím (hnojivové tablety 15ks/strom, pôdny kondicioner 0,3 kg/ strom, zaliatie 100l/ ks)
- kotvenie stromov 3 kolmi vrátane drevených spojov a úväzkov 
- ochrana drevín chráničom z bambusu
- mulčovanie stromov v trávniku kôrou (všetky) na ploche 1 m2, hr. mulču 10 cm
- vrátane materiálu</t>
    </r>
  </si>
  <si>
    <t>CELKOM SO 920</t>
  </si>
  <si>
    <r>
      <rPr>
        <b/>
        <sz val="7"/>
        <color theme="1"/>
        <rFont val="Arial CE"/>
        <family val="2"/>
        <charset val="238"/>
      </rPr>
      <t>Príprava terénu v rovine a na svahu do 1:5</t>
    </r>
    <r>
      <rPr>
        <sz val="7"/>
        <color theme="1"/>
        <rFont val="Arial CE"/>
        <family val="2"/>
        <charset val="238"/>
      </rPr>
      <t xml:space="preserve">
- rozrušenie pôdy min. 150 mm a navážka ornice hr. 300 mm
- plošná úprava terénu
- obrobenie pôdy kultivátorováním, hrabaním, váľaním
- chemické odburinenie vrátane herbicídu
- vytvorenie svahov okolo terás (185,88 m2)</t>
    </r>
  </si>
  <si>
    <r>
      <rPr>
        <b/>
        <sz val="7"/>
        <color theme="1"/>
        <rFont val="Arial CE"/>
        <family val="2"/>
        <charset val="238"/>
      </rPr>
      <t>Príprava vrstiev a substrátu zelenej strechy</t>
    </r>
    <r>
      <rPr>
        <sz val="7"/>
        <color theme="1"/>
        <rFont val="Arial CE"/>
        <family val="2"/>
        <charset val="238"/>
      </rPr>
      <t xml:space="preserve">
- položenie ochrannej vodoakumulačnej textílie 500g/m2, vrátane textílie
- položenie drenážnej nopovej fólie 60 mm so štrkovým zásypom, vrátane materiálu
- položenie separačnej textílie 100g/m2, vrátane textílie
- rozprostretie intenzívneho strešného substrátu, mocnosť vrstvy priem. 500 mm
- doprava materiálov na strešnú konštrukciu
- vytvorenie svahov okolo terás (243,33 m2)</t>
    </r>
  </si>
  <si>
    <t xml:space="preserve">STABILIZÁCIA SVAHOV </t>
  </si>
  <si>
    <t>Spevnenie svahov jutovou textíliou hr. 700 g/m2; vrátane materiálu a dopravy</t>
  </si>
  <si>
    <t>Amelanchier ovalis, v= 60-80 cm</t>
  </si>
  <si>
    <t>Amelanchier lamarckii, v= 60-80 cm</t>
  </si>
  <si>
    <t>Aronia melanocarpa, v= 60-80 cm</t>
  </si>
  <si>
    <t>Acer tataricum, v= 60-80 cm</t>
  </si>
  <si>
    <t>Lonicera kamtschatica, v= 60-80 cm</t>
  </si>
  <si>
    <t>Lonicera nitida, v= 60-80 cm</t>
  </si>
  <si>
    <t>Cotoneaster multiflorus, v= 60-80 cm</t>
  </si>
  <si>
    <t>Euonymus verrucosus, v= 60-80 cm</t>
  </si>
  <si>
    <t>Viburnum farreri, v= 60-80 cm</t>
  </si>
  <si>
    <t>Vibrurnum opulus, v= 60-80 cm</t>
  </si>
  <si>
    <r>
      <rPr>
        <b/>
        <sz val="7"/>
        <color theme="1"/>
        <rFont val="Arial CE"/>
        <family val="2"/>
        <charset val="238"/>
      </rPr>
      <t>Údržba kríkov po dobu 24 mesiacov</t>
    </r>
    <r>
      <rPr>
        <sz val="7"/>
        <color theme="1"/>
        <rFont val="Arial CE"/>
        <family val="2"/>
        <charset val="238"/>
      </rPr>
      <t xml:space="preserve">
- odburinenie 5x ročne
- podľa potreby výchovný rez</t>
    </r>
  </si>
  <si>
    <r>
      <rPr>
        <b/>
        <sz val="7"/>
        <color theme="1"/>
        <rFont val="Arial CE"/>
        <family val="2"/>
        <charset val="238"/>
      </rPr>
      <t>Údržba stromov po dobu 24 mesiacov</t>
    </r>
    <r>
      <rPr>
        <sz val="7"/>
        <color theme="1"/>
        <rFont val="Arial CE"/>
        <family val="2"/>
        <charset val="238"/>
      </rPr>
      <t xml:space="preserve">
- závlaha min. 15x ročne po 80-100l/ ks (MIMO STROMY NA STRECHE, TEDA RUČNÁ ZÁVLAHA = 30 ks STROMOV)
- odburinenie závlahovej misy 5x ročne
- kontrola kotvenia a povolenie úväzkov 2x ročne
- odstránenie výmladkov 1x ročne
- výchovný rez 1x ročne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</si>
</sst>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#,##0.00000;\-#,##0.00000"/>
    <numFmt numFmtId="166" formatCode="#"/>
    <numFmt numFmtId="167" formatCode="#,##0.000"/>
    <numFmt numFmtId="168" formatCode="0.000000"/>
    <numFmt numFmtId="169" formatCode="0.0"/>
    <numFmt numFmtId="170" formatCode="#,##0.00\ [$€-1]"/>
    <numFmt numFmtId="171" formatCode="_-* #,##0.00\ _K_č_-;\-* #,##0.00\ _K_č_-;_-* &quot;-&quot;??\ _K_č_-;_-@_-"/>
  </numFmts>
  <fonts count="25">
    <font>
      <sz val="11"/>
      <color theme="1"/>
      <name val="Calibri"/>
      <family val="2"/>
      <charset val="238"/>
      <scheme val="minor"/>
    </font>
    <font>
      <b/>
      <sz val="7"/>
      <name val="Arial CE"/>
      <family val="2"/>
      <charset val="238"/>
    </font>
    <font>
      <sz val="7"/>
      <name val="Arial CE"/>
      <family val="2"/>
      <charset val="238"/>
    </font>
    <font>
      <sz val="7"/>
      <name val="Arial CYR"/>
      <charset val="238"/>
    </font>
    <font>
      <b/>
      <sz val="7"/>
      <color indexed="18"/>
      <name val="Arial CE"/>
      <family val="2"/>
      <charset val="238"/>
    </font>
    <font>
      <sz val="7"/>
      <name val="Arial"/>
      <family val="2"/>
      <charset val="238"/>
    </font>
    <font>
      <b/>
      <sz val="7"/>
      <color indexed="20"/>
      <name val="Arial CE"/>
      <family val="2"/>
      <charset val="238"/>
    </font>
    <font>
      <sz val="7"/>
      <color rgb="FFFF0000"/>
      <name val="Arial"/>
      <family val="2"/>
      <charset val="238"/>
    </font>
    <font>
      <sz val="7"/>
      <color rgb="FFFF66CC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7"/>
      <color theme="8" tint="-0.249977111117893"/>
      <name val="Arial"/>
      <family val="2"/>
      <charset val="238"/>
    </font>
    <font>
      <b/>
      <sz val="7"/>
      <color rgb="FF7030A0"/>
      <name val="Arial"/>
      <family val="2"/>
      <charset val="238"/>
    </font>
    <font>
      <sz val="7"/>
      <color rgb="FF7030A0"/>
      <name val="Arial"/>
      <family val="2"/>
      <charset val="238"/>
    </font>
    <font>
      <b/>
      <sz val="7"/>
      <name val="Arial"/>
      <family val="2"/>
      <charset val="238"/>
    </font>
    <font>
      <sz val="7"/>
      <color theme="6" tint="-0.499984740745262"/>
      <name val="Arial"/>
      <family val="2"/>
      <charset val="238"/>
    </font>
    <font>
      <sz val="7"/>
      <color theme="7" tint="-0.249977111117893"/>
      <name val="Arial"/>
      <family val="2"/>
      <charset val="238"/>
    </font>
    <font>
      <sz val="7"/>
      <color theme="1"/>
      <name val="Arial CE"/>
      <family val="2"/>
      <charset val="238"/>
    </font>
    <font>
      <b/>
      <sz val="7"/>
      <color theme="1"/>
      <name val="Arial CE"/>
      <family val="2"/>
      <charset val="238"/>
    </font>
    <font>
      <sz val="7"/>
      <color rgb="FF0070C0"/>
      <name val="Arial CE"/>
      <family val="2"/>
      <charset val="238"/>
    </font>
    <font>
      <sz val="11"/>
      <color rgb="FF0070C0"/>
      <name val="Calibri"/>
      <family val="2"/>
      <charset val="238"/>
      <scheme val="minor"/>
    </font>
    <font>
      <b/>
      <sz val="7"/>
      <color rgb="FF002060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Arial CE"/>
      <family val="2"/>
      <charset val="238"/>
    </font>
    <font>
      <i/>
      <sz val="7"/>
      <color rgb="FFFF3399"/>
      <name val="Arial CE"/>
      <family val="2"/>
      <charset val="238"/>
    </font>
    <font>
      <sz val="7"/>
      <color rgb="FFFF339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164" fontId="5" fillId="0" borderId="0" xfId="0" applyNumberFormat="1" applyFont="1"/>
    <xf numFmtId="166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left" wrapText="1"/>
    </xf>
    <xf numFmtId="167" fontId="6" fillId="0" borderId="0" xfId="0" applyNumberFormat="1" applyFont="1" applyAlignment="1">
      <alignment horizontal="right"/>
    </xf>
    <xf numFmtId="168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169" fontId="12" fillId="0" borderId="0" xfId="0" applyNumberFormat="1" applyFont="1"/>
    <xf numFmtId="169" fontId="13" fillId="0" borderId="0" xfId="0" applyNumberFormat="1" applyFont="1"/>
    <xf numFmtId="0" fontId="14" fillId="0" borderId="0" xfId="0" applyFont="1"/>
    <xf numFmtId="169" fontId="14" fillId="0" borderId="0" xfId="0" applyNumberFormat="1" applyFont="1"/>
    <xf numFmtId="169" fontId="14" fillId="0" borderId="0" xfId="0" applyNumberFormat="1" applyFont="1" applyAlignment="1">
      <alignment horizontal="center"/>
    </xf>
    <xf numFmtId="169" fontId="15" fillId="0" borderId="0" xfId="0" applyNumberFormat="1" applyFont="1"/>
    <xf numFmtId="166" fontId="2" fillId="0" borderId="1" xfId="0" applyNumberFormat="1" applyFont="1" applyBorder="1" applyAlignment="1">
      <alignment horizontal="center" vertical="center"/>
    </xf>
    <xf numFmtId="0" fontId="19" fillId="0" borderId="0" xfId="0" applyFont="1"/>
    <xf numFmtId="0" fontId="0" fillId="0" borderId="0" xfId="0" applyAlignment="1">
      <alignment vertical="center"/>
    </xf>
    <xf numFmtId="170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164" fontId="1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vertical="center"/>
    </xf>
    <xf numFmtId="170" fontId="1" fillId="0" borderId="0" xfId="0" applyNumberFormat="1" applyFont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vertical="center"/>
    </xf>
    <xf numFmtId="164" fontId="2" fillId="0" borderId="0" xfId="0" applyNumberFormat="1" applyFont="1"/>
    <xf numFmtId="0" fontId="2" fillId="0" borderId="1" xfId="0" applyFont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/>
    <xf numFmtId="0" fontId="16" fillId="0" borderId="0" xfId="0" applyFont="1"/>
    <xf numFmtId="0" fontId="21" fillId="0" borderId="0" xfId="0" applyFont="1"/>
    <xf numFmtId="0" fontId="2" fillId="0" borderId="0" xfId="0" applyFont="1" applyAlignment="1">
      <alignment horizontal="left"/>
    </xf>
    <xf numFmtId="39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21" fillId="0" borderId="0" xfId="0" applyNumberFormat="1" applyFont="1" applyFill="1" applyAlignment="1">
      <alignment vertical="center"/>
    </xf>
    <xf numFmtId="2" fontId="21" fillId="0" borderId="0" xfId="0" applyNumberFormat="1" applyFont="1" applyFill="1" applyAlignment="1">
      <alignment horizontal="left" vertical="center"/>
    </xf>
    <xf numFmtId="170" fontId="2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/>
    </xf>
    <xf numFmtId="39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39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0" fillId="0" borderId="3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 wrapText="1"/>
    </xf>
    <xf numFmtId="167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166" fontId="4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right" vertical="center"/>
    </xf>
    <xf numFmtId="170" fontId="2" fillId="0" borderId="1" xfId="0" applyNumberFormat="1" applyFont="1" applyFill="1" applyBorder="1" applyAlignment="1">
      <alignment horizontal="right" vertical="center"/>
    </xf>
    <xf numFmtId="166" fontId="2" fillId="0" borderId="0" xfId="0" applyNumberFormat="1" applyFont="1" applyFill="1" applyAlignment="1">
      <alignment horizontal="center" vertical="center"/>
    </xf>
    <xf numFmtId="166" fontId="23" fillId="0" borderId="0" xfId="0" applyNumberFormat="1" applyFont="1" applyFill="1" applyAlignment="1">
      <alignment horizontal="left" vertical="center" wrapText="1"/>
    </xf>
    <xf numFmtId="166" fontId="24" fillId="0" borderId="0" xfId="0" applyNumberFormat="1" applyFont="1" applyFill="1" applyAlignment="1">
      <alignment horizontal="center" vertical="center"/>
    </xf>
    <xf numFmtId="2" fontId="24" fillId="0" borderId="0" xfId="0" applyNumberFormat="1" applyFont="1" applyFill="1" applyAlignment="1">
      <alignment horizontal="right" vertical="center"/>
    </xf>
    <xf numFmtId="170" fontId="24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2" fontId="2" fillId="0" borderId="0" xfId="0" applyNumberFormat="1" applyFont="1" applyFill="1" applyAlignment="1">
      <alignment horizontal="center" vertical="center"/>
    </xf>
    <xf numFmtId="170" fontId="2" fillId="0" borderId="0" xfId="0" applyNumberFormat="1" applyFont="1" applyFill="1" applyAlignment="1">
      <alignment horizontal="right" vertical="center"/>
    </xf>
    <xf numFmtId="166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2" fontId="18" fillId="0" borderId="1" xfId="0" applyNumberFormat="1" applyFont="1" applyFill="1" applyBorder="1" applyAlignment="1">
      <alignment horizontal="right" vertical="center"/>
    </xf>
    <xf numFmtId="170" fontId="18" fillId="0" borderId="1" xfId="0" applyNumberFormat="1" applyFont="1" applyFill="1" applyBorder="1" applyAlignment="1">
      <alignment horizontal="right" vertical="center"/>
    </xf>
    <xf numFmtId="0" fontId="19" fillId="0" borderId="0" xfId="0" applyFont="1" applyFill="1"/>
    <xf numFmtId="166" fontId="18" fillId="0" borderId="2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166" fontId="16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vertical="center"/>
    </xf>
    <xf numFmtId="2" fontId="18" fillId="0" borderId="1" xfId="0" applyNumberFormat="1" applyFont="1" applyFill="1" applyBorder="1" applyAlignment="1">
      <alignment vertical="center"/>
    </xf>
    <xf numFmtId="166" fontId="17" fillId="0" borderId="1" xfId="0" applyNumberFormat="1" applyFont="1" applyFill="1" applyBorder="1" applyAlignment="1">
      <alignment vertical="center" wrapText="1"/>
    </xf>
    <xf numFmtId="0" fontId="22" fillId="0" borderId="0" xfId="0" applyFont="1" applyFill="1"/>
    <xf numFmtId="0" fontId="22" fillId="0" borderId="0" xfId="0" applyFont="1" applyFill="1" applyAlignment="1">
      <alignment horizontal="right"/>
    </xf>
    <xf numFmtId="170" fontId="1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/>
    </xf>
    <xf numFmtId="0" fontId="18" fillId="0" borderId="1" xfId="0" applyFont="1" applyFill="1" applyBorder="1"/>
    <xf numFmtId="0" fontId="16" fillId="0" borderId="0" xfId="0" applyFont="1" applyFill="1"/>
    <xf numFmtId="0" fontId="16" fillId="0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06A68-96A1-4FDB-90A2-4086E6D6C1AE}">
  <dimension ref="A1:Y63"/>
  <sheetViews>
    <sheetView tabSelected="1" zoomScaleNormal="100" zoomScaleSheetLayoutView="115" workbookViewId="0">
      <selection activeCell="G17" sqref="G17"/>
    </sheetView>
  </sheetViews>
  <sheetFormatPr defaultRowHeight="15"/>
  <cols>
    <col min="1" max="1" width="2.7109375" style="72" customWidth="1"/>
    <col min="2" max="2" width="37.42578125" style="72" customWidth="1"/>
    <col min="3" max="3" width="3.28515625" style="72" customWidth="1"/>
    <col min="4" max="4" width="8.7109375" style="72" customWidth="1"/>
    <col min="5" max="5" width="8.7109375" style="116" customWidth="1"/>
    <col min="6" max="6" width="11.5703125" style="116" customWidth="1"/>
    <col min="7" max="7" width="58.5703125" style="54" customWidth="1"/>
  </cols>
  <sheetData>
    <row r="1" spans="1:25">
      <c r="A1" s="59" t="s">
        <v>0</v>
      </c>
      <c r="B1" s="59"/>
      <c r="C1" s="59"/>
      <c r="D1" s="59"/>
      <c r="E1" s="60"/>
      <c r="F1" s="61"/>
    </row>
    <row r="2" spans="1:25">
      <c r="A2" s="62" t="s">
        <v>1</v>
      </c>
      <c r="B2" s="63"/>
      <c r="C2" s="63"/>
      <c r="D2" s="63"/>
      <c r="E2" s="64"/>
      <c r="F2" s="65"/>
    </row>
    <row r="3" spans="1:25">
      <c r="A3" s="62" t="s">
        <v>2</v>
      </c>
      <c r="B3" s="63"/>
      <c r="C3" s="63"/>
      <c r="D3" s="63"/>
      <c r="E3" s="64"/>
      <c r="F3" s="65"/>
    </row>
    <row r="4" spans="1:25">
      <c r="A4" s="62" t="s">
        <v>3</v>
      </c>
      <c r="B4" s="63"/>
      <c r="C4" s="63"/>
      <c r="D4" s="63"/>
      <c r="E4" s="64"/>
      <c r="F4" s="65"/>
    </row>
    <row r="5" spans="1:25">
      <c r="A5" s="63" t="s">
        <v>4</v>
      </c>
      <c r="B5" s="66"/>
      <c r="C5" s="66"/>
      <c r="D5" s="67" t="s">
        <v>5</v>
      </c>
      <c r="E5" s="68"/>
      <c r="F5" s="69"/>
    </row>
    <row r="6" spans="1:25">
      <c r="A6" s="63" t="s">
        <v>6</v>
      </c>
      <c r="B6" s="66"/>
      <c r="C6" s="66"/>
      <c r="D6" s="67" t="s">
        <v>7</v>
      </c>
      <c r="E6" s="68"/>
      <c r="F6" s="69"/>
    </row>
    <row r="7" spans="1:25">
      <c r="A7" s="63"/>
      <c r="B7" s="66"/>
      <c r="C7" s="66"/>
      <c r="D7" s="63"/>
      <c r="E7" s="70"/>
      <c r="F7" s="71"/>
    </row>
    <row r="8" spans="1:25">
      <c r="E8" s="73"/>
      <c r="F8" s="73"/>
    </row>
    <row r="9" spans="1:25" ht="29.25">
      <c r="A9" s="74" t="s">
        <v>8</v>
      </c>
      <c r="B9" s="74" t="s">
        <v>9</v>
      </c>
      <c r="C9" s="74" t="s">
        <v>10</v>
      </c>
      <c r="D9" s="74" t="s">
        <v>11</v>
      </c>
      <c r="E9" s="75" t="s">
        <v>12</v>
      </c>
      <c r="F9" s="75" t="s">
        <v>13</v>
      </c>
    </row>
    <row r="10" spans="1:25">
      <c r="A10" s="76">
        <v>1</v>
      </c>
      <c r="B10" s="76">
        <v>4</v>
      </c>
      <c r="C10" s="76">
        <v>5</v>
      </c>
      <c r="D10" s="76">
        <v>6</v>
      </c>
      <c r="E10" s="77">
        <v>7</v>
      </c>
      <c r="F10" s="76">
        <v>8</v>
      </c>
    </row>
    <row r="11" spans="1:25" s="9" customFormat="1" ht="10.5" customHeight="1">
      <c r="A11" s="78"/>
      <c r="B11" s="79" t="s">
        <v>14</v>
      </c>
      <c r="C11" s="78"/>
      <c r="D11" s="80"/>
      <c r="E11" s="81"/>
      <c r="F11" s="82"/>
      <c r="G11" s="55"/>
      <c r="H11" s="15"/>
      <c r="I11"/>
      <c r="J11" s="16"/>
      <c r="L11" s="17"/>
      <c r="M11" s="18"/>
      <c r="N11" s="19"/>
      <c r="O11" s="20"/>
      <c r="P11" s="21"/>
      <c r="Q11" s="22"/>
      <c r="R11" s="17"/>
      <c r="S11" s="23"/>
      <c r="T11" s="23"/>
      <c r="U11" s="23"/>
      <c r="V11" s="23"/>
      <c r="W11" s="22"/>
      <c r="X11" s="24"/>
      <c r="Y11" s="25"/>
    </row>
    <row r="12" spans="1:25">
      <c r="A12" s="83" t="s">
        <v>15</v>
      </c>
      <c r="B12" s="84"/>
      <c r="C12" s="84"/>
      <c r="D12" s="84"/>
      <c r="E12" s="85"/>
      <c r="F12" s="86"/>
      <c r="K12" t="s">
        <v>16</v>
      </c>
    </row>
    <row r="13" spans="1:25" ht="68.25">
      <c r="A13" s="87">
        <v>1</v>
      </c>
      <c r="B13" s="88" t="s">
        <v>84</v>
      </c>
      <c r="C13" s="87" t="s">
        <v>17</v>
      </c>
      <c r="D13" s="89">
        <f>SUM(D14:D16)</f>
        <v>831.99</v>
      </c>
      <c r="E13" s="90"/>
      <c r="F13" s="90">
        <f>D13*E13</f>
        <v>0</v>
      </c>
      <c r="G13" s="56"/>
    </row>
    <row r="14" spans="1:25" ht="10.15" customHeight="1">
      <c r="A14" s="91"/>
      <c r="B14" s="92" t="s">
        <v>18</v>
      </c>
      <c r="C14" s="93" t="s">
        <v>17</v>
      </c>
      <c r="D14" s="94">
        <v>527.38</v>
      </c>
      <c r="E14" s="95"/>
      <c r="F14" s="95"/>
      <c r="G14" s="56"/>
    </row>
    <row r="15" spans="1:25" ht="10.15" customHeight="1">
      <c r="A15" s="91"/>
      <c r="B15" s="92" t="s">
        <v>19</v>
      </c>
      <c r="C15" s="93" t="s">
        <v>17</v>
      </c>
      <c r="D15" s="94">
        <v>115.32</v>
      </c>
      <c r="E15" s="95"/>
      <c r="F15" s="95"/>
      <c r="G15" s="56"/>
    </row>
    <row r="16" spans="1:25" ht="10.15" customHeight="1">
      <c r="A16" s="91"/>
      <c r="B16" s="92" t="s">
        <v>20</v>
      </c>
      <c r="C16" s="93" t="s">
        <v>17</v>
      </c>
      <c r="D16" s="94">
        <v>189.29</v>
      </c>
      <c r="E16" s="95"/>
      <c r="F16" s="95"/>
      <c r="G16" s="56"/>
    </row>
    <row r="17" spans="1:7">
      <c r="A17" s="83" t="s">
        <v>21</v>
      </c>
      <c r="B17" s="96"/>
      <c r="C17" s="84"/>
      <c r="D17" s="97"/>
      <c r="E17" s="98"/>
      <c r="F17" s="98"/>
    </row>
    <row r="18" spans="1:7" ht="97.5">
      <c r="A18" s="87">
        <f>A13+1</f>
        <v>2</v>
      </c>
      <c r="B18" s="88" t="s">
        <v>85</v>
      </c>
      <c r="C18" s="87" t="s">
        <v>17</v>
      </c>
      <c r="D18" s="89">
        <f>SUM(D19:D21)</f>
        <v>853.58999999999992</v>
      </c>
      <c r="E18" s="90"/>
      <c r="F18" s="90">
        <f>D18*E18</f>
        <v>0</v>
      </c>
    </row>
    <row r="19" spans="1:7" ht="10.15" customHeight="1">
      <c r="A19" s="91"/>
      <c r="B19" s="92" t="s">
        <v>18</v>
      </c>
      <c r="C19" s="93" t="s">
        <v>17</v>
      </c>
      <c r="D19" s="94">
        <v>586.16</v>
      </c>
      <c r="E19" s="95"/>
      <c r="F19" s="95"/>
      <c r="G19" s="56"/>
    </row>
    <row r="20" spans="1:7" ht="10.15" customHeight="1">
      <c r="A20" s="91"/>
      <c r="B20" s="92" t="s">
        <v>19</v>
      </c>
      <c r="C20" s="93" t="s">
        <v>17</v>
      </c>
      <c r="D20" s="94">
        <v>223.75</v>
      </c>
      <c r="E20" s="95"/>
      <c r="F20" s="95"/>
      <c r="G20" s="56"/>
    </row>
    <row r="21" spans="1:7" ht="10.15" customHeight="1">
      <c r="A21" s="91"/>
      <c r="B21" s="92" t="s">
        <v>22</v>
      </c>
      <c r="C21" s="93" t="s">
        <v>17</v>
      </c>
      <c r="D21" s="94">
        <v>43.68</v>
      </c>
      <c r="E21" s="95"/>
      <c r="F21" s="95"/>
      <c r="G21" s="56"/>
    </row>
    <row r="22" spans="1:7">
      <c r="A22" s="83" t="s">
        <v>86</v>
      </c>
      <c r="B22" s="96"/>
      <c r="C22" s="84"/>
      <c r="D22" s="97"/>
      <c r="E22" s="98"/>
      <c r="F22" s="98"/>
    </row>
    <row r="23" spans="1:7" ht="19.5">
      <c r="A23" s="87"/>
      <c r="B23" s="88" t="s">
        <v>87</v>
      </c>
      <c r="C23" s="87" t="s">
        <v>17</v>
      </c>
      <c r="D23" s="89">
        <v>428</v>
      </c>
      <c r="E23" s="90"/>
      <c r="F23" s="90"/>
    </row>
    <row r="24" spans="1:7">
      <c r="A24" s="83" t="s">
        <v>23</v>
      </c>
      <c r="B24" s="96"/>
      <c r="C24" s="84"/>
      <c r="D24" s="97"/>
      <c r="E24" s="98"/>
      <c r="F24" s="98"/>
    </row>
    <row r="25" spans="1:7" ht="19.5">
      <c r="A25" s="87">
        <f>A18+1</f>
        <v>3</v>
      </c>
      <c r="B25" s="88" t="s">
        <v>24</v>
      </c>
      <c r="C25" s="87" t="s">
        <v>25</v>
      </c>
      <c r="D25" s="89">
        <v>20</v>
      </c>
      <c r="E25" s="90"/>
      <c r="F25" s="90">
        <f>E25*D25</f>
        <v>0</v>
      </c>
    </row>
    <row r="26" spans="1:7">
      <c r="A26" s="87">
        <f>A25+1</f>
        <v>4</v>
      </c>
      <c r="B26" s="88" t="s">
        <v>26</v>
      </c>
      <c r="C26" s="87" t="s">
        <v>17</v>
      </c>
      <c r="D26" s="89">
        <v>20</v>
      </c>
      <c r="E26" s="90"/>
      <c r="F26" s="90">
        <f>E26*D26</f>
        <v>0</v>
      </c>
    </row>
    <row r="27" spans="1:7">
      <c r="A27" s="83" t="s">
        <v>27</v>
      </c>
      <c r="B27" s="96"/>
      <c r="C27" s="84"/>
      <c r="D27" s="97"/>
      <c r="E27" s="98"/>
      <c r="F27" s="98"/>
    </row>
    <row r="28" spans="1:7" s="27" customFormat="1">
      <c r="A28" s="99">
        <f>A26+1</f>
        <v>5</v>
      </c>
      <c r="B28" s="100" t="s">
        <v>28</v>
      </c>
      <c r="C28" s="99" t="s">
        <v>25</v>
      </c>
      <c r="D28" s="101">
        <v>4</v>
      </c>
      <c r="E28" s="102"/>
      <c r="F28" s="102">
        <f>D28*E28</f>
        <v>0</v>
      </c>
      <c r="G28" s="54"/>
    </row>
    <row r="29" spans="1:7" s="27" customFormat="1">
      <c r="A29" s="99">
        <f>A28+1</f>
        <v>6</v>
      </c>
      <c r="B29" s="100" t="s">
        <v>29</v>
      </c>
      <c r="C29" s="99" t="s">
        <v>25</v>
      </c>
      <c r="D29" s="101">
        <v>14</v>
      </c>
      <c r="E29" s="102"/>
      <c r="F29" s="102">
        <f t="shared" ref="F29:F36" si="0">D29*E29</f>
        <v>0</v>
      </c>
      <c r="G29" s="54"/>
    </row>
    <row r="30" spans="1:7" s="27" customFormat="1">
      <c r="A30" s="99">
        <f t="shared" ref="A30:A32" si="1">A29+1</f>
        <v>7</v>
      </c>
      <c r="B30" s="100" t="s">
        <v>30</v>
      </c>
      <c r="C30" s="99" t="s">
        <v>25</v>
      </c>
      <c r="D30" s="101">
        <v>5</v>
      </c>
      <c r="E30" s="102"/>
      <c r="F30" s="102">
        <f t="shared" si="0"/>
        <v>0</v>
      </c>
      <c r="G30" s="54"/>
    </row>
    <row r="31" spans="1:7" s="27" customFormat="1">
      <c r="A31" s="99">
        <f t="shared" si="1"/>
        <v>8</v>
      </c>
      <c r="B31" s="100" t="s">
        <v>31</v>
      </c>
      <c r="C31" s="99" t="s">
        <v>25</v>
      </c>
      <c r="D31" s="101">
        <v>4</v>
      </c>
      <c r="E31" s="102"/>
      <c r="F31" s="102">
        <f t="shared" si="0"/>
        <v>0</v>
      </c>
      <c r="G31" s="54"/>
    </row>
    <row r="32" spans="1:7" s="27" customFormat="1">
      <c r="A32" s="99">
        <f t="shared" si="1"/>
        <v>9</v>
      </c>
      <c r="B32" s="100" t="s">
        <v>32</v>
      </c>
      <c r="C32" s="99" t="s">
        <v>25</v>
      </c>
      <c r="D32" s="101">
        <v>5</v>
      </c>
      <c r="E32" s="102"/>
      <c r="F32" s="102">
        <f t="shared" si="0"/>
        <v>0</v>
      </c>
      <c r="G32" s="54"/>
    </row>
    <row r="33" spans="1:7" s="27" customFormat="1">
      <c r="A33" s="103"/>
      <c r="B33" s="104" t="s">
        <v>33</v>
      </c>
      <c r="C33" s="99" t="s">
        <v>25</v>
      </c>
      <c r="D33" s="101">
        <f>SUM(D28:D32)</f>
        <v>32</v>
      </c>
      <c r="E33" s="102"/>
      <c r="F33" s="102"/>
      <c r="G33" s="54"/>
    </row>
    <row r="34" spans="1:7" ht="165">
      <c r="A34" s="87">
        <f>A32+1</f>
        <v>10</v>
      </c>
      <c r="B34" s="88" t="s">
        <v>34</v>
      </c>
      <c r="C34" s="87" t="s">
        <v>25</v>
      </c>
      <c r="D34" s="89">
        <f>D33</f>
        <v>32</v>
      </c>
      <c r="E34" s="90"/>
      <c r="F34" s="90">
        <f t="shared" si="0"/>
        <v>0</v>
      </c>
      <c r="G34" s="57"/>
    </row>
    <row r="35" spans="1:7" ht="19.5">
      <c r="A35" s="87">
        <f>A34+1</f>
        <v>11</v>
      </c>
      <c r="B35" s="88" t="s">
        <v>35</v>
      </c>
      <c r="C35" s="87" t="s">
        <v>25</v>
      </c>
      <c r="D35" s="89">
        <v>2</v>
      </c>
      <c r="E35" s="90"/>
      <c r="F35" s="90">
        <f t="shared" si="0"/>
        <v>0</v>
      </c>
      <c r="G35" s="56"/>
    </row>
    <row r="36" spans="1:7" ht="78">
      <c r="A36" s="87">
        <f t="shared" ref="A36" si="2">A35+1</f>
        <v>12</v>
      </c>
      <c r="B36" s="88" t="s">
        <v>99</v>
      </c>
      <c r="C36" s="87" t="s">
        <v>25</v>
      </c>
      <c r="D36" s="89">
        <f>SUM(D34:D34)</f>
        <v>32</v>
      </c>
      <c r="E36" s="90"/>
      <c r="F36" s="90">
        <f t="shared" si="0"/>
        <v>0</v>
      </c>
    </row>
    <row r="37" spans="1:7">
      <c r="A37" s="83" t="s">
        <v>37</v>
      </c>
      <c r="B37" s="105"/>
      <c r="C37" s="84"/>
      <c r="D37" s="106"/>
      <c r="E37" s="98"/>
      <c r="F37" s="98"/>
    </row>
    <row r="38" spans="1:7" s="27" customFormat="1">
      <c r="A38" s="99"/>
      <c r="B38" s="100" t="s">
        <v>88</v>
      </c>
      <c r="C38" s="99" t="s">
        <v>25</v>
      </c>
      <c r="D38" s="101">
        <v>22</v>
      </c>
      <c r="E38" s="102"/>
      <c r="F38" s="102"/>
      <c r="G38" s="54"/>
    </row>
    <row r="39" spans="1:7" s="27" customFormat="1">
      <c r="A39" s="99"/>
      <c r="B39" s="100" t="s">
        <v>89</v>
      </c>
      <c r="C39" s="99" t="s">
        <v>25</v>
      </c>
      <c r="D39" s="101">
        <v>12</v>
      </c>
      <c r="E39" s="102"/>
      <c r="F39" s="102"/>
      <c r="G39" s="54"/>
    </row>
    <row r="40" spans="1:7" s="27" customFormat="1">
      <c r="A40" s="99"/>
      <c r="B40" s="100" t="s">
        <v>90</v>
      </c>
      <c r="C40" s="99" t="s">
        <v>25</v>
      </c>
      <c r="D40" s="101">
        <v>5</v>
      </c>
      <c r="E40" s="102"/>
      <c r="F40" s="102"/>
      <c r="G40" s="54"/>
    </row>
    <row r="41" spans="1:7" s="27" customFormat="1">
      <c r="A41" s="99"/>
      <c r="B41" s="100" t="s">
        <v>91</v>
      </c>
      <c r="C41" s="99" t="s">
        <v>25</v>
      </c>
      <c r="D41" s="101">
        <v>6</v>
      </c>
      <c r="E41" s="102"/>
      <c r="F41" s="102"/>
      <c r="G41" s="54"/>
    </row>
    <row r="42" spans="1:7" s="27" customFormat="1">
      <c r="A42" s="99"/>
      <c r="B42" s="100" t="s">
        <v>92</v>
      </c>
      <c r="C42" s="99" t="s">
        <v>25</v>
      </c>
      <c r="D42" s="101">
        <v>4</v>
      </c>
      <c r="E42" s="102"/>
      <c r="F42" s="102"/>
      <c r="G42" s="54"/>
    </row>
    <row r="43" spans="1:7" s="27" customFormat="1">
      <c r="A43" s="99"/>
      <c r="B43" s="100" t="s">
        <v>93</v>
      </c>
      <c r="C43" s="99" t="s">
        <v>25</v>
      </c>
      <c r="D43" s="101">
        <v>104</v>
      </c>
      <c r="E43" s="102"/>
      <c r="F43" s="102"/>
      <c r="G43" s="54"/>
    </row>
    <row r="44" spans="1:7" s="27" customFormat="1">
      <c r="A44" s="99"/>
      <c r="B44" s="100" t="s">
        <v>94</v>
      </c>
      <c r="C44" s="99" t="s">
        <v>25</v>
      </c>
      <c r="D44" s="101">
        <v>12</v>
      </c>
      <c r="E44" s="102"/>
      <c r="F44" s="102"/>
      <c r="G44" s="54"/>
    </row>
    <row r="45" spans="1:7" s="27" customFormat="1">
      <c r="A45" s="99"/>
      <c r="B45" s="100" t="s">
        <v>95</v>
      </c>
      <c r="C45" s="99" t="s">
        <v>25</v>
      </c>
      <c r="D45" s="101">
        <v>35</v>
      </c>
      <c r="E45" s="102"/>
      <c r="F45" s="102"/>
      <c r="G45" s="54"/>
    </row>
    <row r="46" spans="1:7" s="27" customFormat="1">
      <c r="A46" s="99"/>
      <c r="B46" s="100" t="s">
        <v>96</v>
      </c>
      <c r="C46" s="99" t="s">
        <v>25</v>
      </c>
      <c r="D46" s="101">
        <v>23</v>
      </c>
      <c r="E46" s="102"/>
      <c r="F46" s="102"/>
      <c r="G46" s="54"/>
    </row>
    <row r="47" spans="1:7" s="27" customFormat="1">
      <c r="A47" s="99"/>
      <c r="B47" s="100" t="s">
        <v>97</v>
      </c>
      <c r="C47" s="99" t="s">
        <v>25</v>
      </c>
      <c r="D47" s="101">
        <v>6</v>
      </c>
      <c r="E47" s="102"/>
      <c r="F47" s="102"/>
      <c r="G47" s="54"/>
    </row>
    <row r="48" spans="1:7" s="27" customFormat="1">
      <c r="A48" s="103"/>
      <c r="B48" s="104" t="s">
        <v>33</v>
      </c>
      <c r="C48" s="99" t="s">
        <v>25</v>
      </c>
      <c r="D48" s="101">
        <f>SUM(D38:D47)</f>
        <v>229</v>
      </c>
      <c r="E48" s="102"/>
      <c r="F48" s="102"/>
      <c r="G48" s="54"/>
    </row>
    <row r="49" spans="1:10" ht="48.75">
      <c r="A49" s="107">
        <f>A36+1</f>
        <v>13</v>
      </c>
      <c r="B49" s="108" t="s">
        <v>38</v>
      </c>
      <c r="C49" s="87" t="s">
        <v>25</v>
      </c>
      <c r="D49" s="109">
        <v>229</v>
      </c>
      <c r="E49" s="90"/>
      <c r="F49" s="90">
        <f t="shared" ref="F49" si="3">D49*E49</f>
        <v>0</v>
      </c>
    </row>
    <row r="50" spans="1:10" ht="29.25">
      <c r="A50" s="107">
        <f>A49+1</f>
        <v>14</v>
      </c>
      <c r="B50" s="108" t="s">
        <v>98</v>
      </c>
      <c r="C50" s="87" t="s">
        <v>25</v>
      </c>
      <c r="D50" s="109">
        <f>D49</f>
        <v>229</v>
      </c>
      <c r="E50" s="90"/>
      <c r="F50" s="90">
        <f t="shared" ref="F50" si="4">D50*E50</f>
        <v>0</v>
      </c>
    </row>
    <row r="51" spans="1:10">
      <c r="A51" s="83" t="s">
        <v>39</v>
      </c>
      <c r="B51" s="105"/>
      <c r="C51" s="84"/>
      <c r="D51" s="106"/>
      <c r="E51" s="98"/>
      <c r="F51" s="98"/>
      <c r="G51" s="58"/>
    </row>
    <row r="52" spans="1:10" s="28" customFormat="1">
      <c r="A52" s="99">
        <f>A50+1</f>
        <v>15</v>
      </c>
      <c r="B52" s="110" t="s">
        <v>40</v>
      </c>
      <c r="C52" s="99" t="s">
        <v>25</v>
      </c>
      <c r="D52" s="111">
        <f>D56</f>
        <v>7875</v>
      </c>
      <c r="E52" s="102"/>
      <c r="F52" s="102">
        <f t="shared" ref="F52:F58" si="5">D52*E52</f>
        <v>0</v>
      </c>
      <c r="G52" s="54"/>
    </row>
    <row r="53" spans="1:10" s="28" customFormat="1">
      <c r="A53" s="99">
        <f>A52+1</f>
        <v>16</v>
      </c>
      <c r="B53" s="110" t="s">
        <v>41</v>
      </c>
      <c r="C53" s="99" t="s">
        <v>25</v>
      </c>
      <c r="D53" s="111">
        <f>D55</f>
        <v>11220</v>
      </c>
      <c r="E53" s="102"/>
      <c r="F53" s="102">
        <f t="shared" si="5"/>
        <v>0</v>
      </c>
      <c r="G53" s="54"/>
    </row>
    <row r="54" spans="1:10" s="28" customFormat="1">
      <c r="A54" s="107">
        <f t="shared" ref="A54:A56" si="6">A53+1</f>
        <v>17</v>
      </c>
      <c r="B54" s="112" t="s">
        <v>42</v>
      </c>
      <c r="C54" s="87" t="s">
        <v>17</v>
      </c>
      <c r="D54" s="109">
        <f>1112.91</f>
        <v>1112.9100000000001</v>
      </c>
      <c r="E54" s="90"/>
      <c r="F54" s="90">
        <f t="shared" si="5"/>
        <v>0</v>
      </c>
      <c r="G54" s="54"/>
    </row>
    <row r="55" spans="1:10" ht="29.25">
      <c r="A55" s="107">
        <f>A54+1</f>
        <v>18</v>
      </c>
      <c r="B55" s="108" t="s">
        <v>43</v>
      </c>
      <c r="C55" s="87" t="s">
        <v>25</v>
      </c>
      <c r="D55" s="109">
        <v>11220</v>
      </c>
      <c r="E55" s="90"/>
      <c r="F55" s="90">
        <f t="shared" si="5"/>
        <v>0</v>
      </c>
    </row>
    <row r="56" spans="1:10" ht="29.25">
      <c r="A56" s="107">
        <f t="shared" si="6"/>
        <v>19</v>
      </c>
      <c r="B56" s="108" t="s">
        <v>44</v>
      </c>
      <c r="C56" s="87" t="s">
        <v>25</v>
      </c>
      <c r="D56" s="109">
        <v>7875</v>
      </c>
      <c r="E56" s="90"/>
      <c r="F56" s="90">
        <f t="shared" si="5"/>
        <v>0</v>
      </c>
    </row>
    <row r="57" spans="1:10" ht="19.5">
      <c r="A57" s="107">
        <f>A56+1</f>
        <v>20</v>
      </c>
      <c r="B57" s="108" t="s">
        <v>45</v>
      </c>
      <c r="C57" s="87" t="s">
        <v>17</v>
      </c>
      <c r="D57" s="109">
        <f>D54</f>
        <v>1112.9100000000001</v>
      </c>
      <c r="E57" s="90"/>
      <c r="F57" s="90">
        <f t="shared" si="5"/>
        <v>0</v>
      </c>
    </row>
    <row r="58" spans="1:10" ht="78">
      <c r="A58" s="107">
        <f>A57+1</f>
        <v>21</v>
      </c>
      <c r="B58" s="108" t="s">
        <v>46</v>
      </c>
      <c r="C58" s="87" t="s">
        <v>17</v>
      </c>
      <c r="D58" s="109">
        <f>D54</f>
        <v>1112.9100000000001</v>
      </c>
      <c r="E58" s="90"/>
      <c r="F58" s="90">
        <f t="shared" si="5"/>
        <v>0</v>
      </c>
    </row>
    <row r="59" spans="1:10">
      <c r="A59" s="83" t="s">
        <v>47</v>
      </c>
      <c r="B59" s="105"/>
      <c r="C59" s="84"/>
      <c r="D59" s="106"/>
      <c r="E59" s="98"/>
      <c r="F59" s="98"/>
    </row>
    <row r="60" spans="1:10" ht="67.5">
      <c r="A60" s="87">
        <f>A58+1</f>
        <v>22</v>
      </c>
      <c r="B60" s="108" t="s">
        <v>48</v>
      </c>
      <c r="C60" s="87" t="s">
        <v>17</v>
      </c>
      <c r="D60" s="109">
        <v>189.29</v>
      </c>
      <c r="E60" s="90"/>
      <c r="F60" s="90">
        <f t="shared" ref="F60:F62" si="7">D60*E60</f>
        <v>0</v>
      </c>
      <c r="J60" s="47"/>
    </row>
    <row r="61" spans="1:10">
      <c r="A61" s="83" t="s">
        <v>49</v>
      </c>
      <c r="B61" s="105"/>
      <c r="C61" s="84"/>
      <c r="D61" s="106"/>
      <c r="E61" s="98"/>
      <c r="F61" s="98"/>
    </row>
    <row r="62" spans="1:10" ht="174.75">
      <c r="A62" s="87">
        <f>A60+1</f>
        <v>23</v>
      </c>
      <c r="B62" s="108" t="s">
        <v>50</v>
      </c>
      <c r="C62" s="87" t="s">
        <v>17</v>
      </c>
      <c r="D62" s="109">
        <v>338.99</v>
      </c>
      <c r="E62" s="90"/>
      <c r="F62" s="90">
        <f t="shared" si="7"/>
        <v>0</v>
      </c>
    </row>
    <row r="63" spans="1:10">
      <c r="A63" s="83" t="s">
        <v>51</v>
      </c>
      <c r="B63" s="113"/>
      <c r="C63" s="113"/>
      <c r="D63" s="113"/>
      <c r="E63" s="114"/>
      <c r="F63" s="115">
        <f>SUM(F13:F62)</f>
        <v>0</v>
      </c>
    </row>
  </sheetData>
  <mergeCells count="3">
    <mergeCell ref="D5:F5"/>
    <mergeCell ref="D6:F6"/>
    <mergeCell ref="E8:F8"/>
  </mergeCells>
  <pageMargins left="0.7" right="0.7" top="0.78740157499999996" bottom="0.78740157499999996" header="0.3" footer="0.3"/>
  <pageSetup paperSize="9" orientation="portrait" r:id="rId1"/>
  <rowBreaks count="2" manualBreakCount="2">
    <brk id="36" max="5" man="1"/>
    <brk id="6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3B1D89-B4AC-4F78-87EE-CFF25105A15C}">
  <dimension ref="A1:H25"/>
  <sheetViews>
    <sheetView zoomScaleNormal="100" zoomScaleSheetLayoutView="130" workbookViewId="0">
      <selection activeCell="E27" sqref="E27"/>
    </sheetView>
  </sheetViews>
  <sheetFormatPr defaultRowHeight="15"/>
  <cols>
    <col min="1" max="1" width="4.42578125" customWidth="1"/>
    <col min="2" max="2" width="46.42578125" customWidth="1"/>
    <col min="3" max="3" width="4.7109375" customWidth="1"/>
    <col min="4" max="4" width="12.140625" customWidth="1"/>
    <col min="5" max="5" width="11.5703125" customWidth="1"/>
    <col min="6" max="6" width="12.28515625" customWidth="1"/>
    <col min="7" max="7" width="15.5703125" customWidth="1"/>
    <col min="8" max="8" width="62.140625" customWidth="1"/>
  </cols>
  <sheetData>
    <row r="1" spans="1:8">
      <c r="A1" s="1" t="s">
        <v>0</v>
      </c>
      <c r="B1" s="1"/>
      <c r="C1" s="1"/>
      <c r="D1" s="1"/>
      <c r="E1" s="32"/>
      <c r="F1" s="30"/>
    </row>
    <row r="2" spans="1:8">
      <c r="A2" s="2" t="s">
        <v>1</v>
      </c>
      <c r="B2" s="3"/>
      <c r="C2" s="3"/>
      <c r="D2" s="3"/>
      <c r="E2" s="33"/>
      <c r="F2" s="31"/>
    </row>
    <row r="3" spans="1:8">
      <c r="A3" s="2" t="s">
        <v>2</v>
      </c>
      <c r="B3" s="3"/>
      <c r="C3" s="3"/>
      <c r="D3" s="3"/>
      <c r="E3" s="33"/>
      <c r="F3" s="31"/>
    </row>
    <row r="4" spans="1:8">
      <c r="A4" s="2" t="s">
        <v>52</v>
      </c>
      <c r="B4" s="3"/>
      <c r="C4" s="3"/>
      <c r="D4" s="3"/>
      <c r="E4" s="33"/>
      <c r="F4" s="31"/>
    </row>
    <row r="5" spans="1:8">
      <c r="A5" s="3" t="s">
        <v>4</v>
      </c>
      <c r="B5" s="4"/>
      <c r="C5" s="4"/>
      <c r="D5" s="49" t="s">
        <v>5</v>
      </c>
      <c r="E5" s="50"/>
      <c r="F5" s="51"/>
    </row>
    <row r="6" spans="1:8">
      <c r="A6" s="3" t="s">
        <v>6</v>
      </c>
      <c r="B6" s="4"/>
      <c r="C6" s="4"/>
      <c r="D6" s="49" t="s">
        <v>7</v>
      </c>
      <c r="E6" s="50"/>
      <c r="F6" s="51"/>
    </row>
    <row r="7" spans="1:8" ht="19.5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</row>
    <row r="8" spans="1:8">
      <c r="A8" s="6">
        <v>1</v>
      </c>
      <c r="B8" s="6">
        <v>4</v>
      </c>
      <c r="C8" s="7">
        <v>5</v>
      </c>
      <c r="D8" s="6">
        <v>6</v>
      </c>
      <c r="E8" s="6">
        <v>7</v>
      </c>
      <c r="F8" s="6">
        <v>8</v>
      </c>
    </row>
    <row r="9" spans="1:8">
      <c r="A9" s="12"/>
      <c r="B9" s="13" t="s">
        <v>14</v>
      </c>
      <c r="C9" s="12"/>
      <c r="D9" s="14"/>
      <c r="E9" s="35"/>
      <c r="F9" s="35"/>
    </row>
    <row r="10" spans="1:8">
      <c r="A10" s="34" t="s">
        <v>53</v>
      </c>
      <c r="B10" s="38"/>
      <c r="C10" s="39"/>
      <c r="D10" s="38"/>
      <c r="E10" s="31"/>
      <c r="F10" s="31"/>
    </row>
    <row r="11" spans="1:8">
      <c r="A11" s="26">
        <v>1</v>
      </c>
      <c r="B11" s="43" t="s">
        <v>54</v>
      </c>
      <c r="C11" s="40" t="s">
        <v>25</v>
      </c>
      <c r="D11" s="41">
        <v>4</v>
      </c>
      <c r="E11" s="29"/>
      <c r="F11" s="29">
        <f t="shared" ref="F11:F24" si="0">D11*E11</f>
        <v>0</v>
      </c>
      <c r="H11" s="52"/>
    </row>
    <row r="12" spans="1:8">
      <c r="A12" s="26">
        <f t="shared" ref="A12:A24" si="1">A11+1</f>
        <v>2</v>
      </c>
      <c r="B12" s="44" t="s">
        <v>55</v>
      </c>
      <c r="C12" s="40" t="s">
        <v>25</v>
      </c>
      <c r="D12" s="41">
        <v>4</v>
      </c>
      <c r="E12" s="29"/>
      <c r="F12" s="29">
        <f t="shared" si="0"/>
        <v>0</v>
      </c>
      <c r="H12" s="53"/>
    </row>
    <row r="13" spans="1:8">
      <c r="A13" s="26">
        <f t="shared" si="1"/>
        <v>3</v>
      </c>
      <c r="B13" s="45" t="s">
        <v>56</v>
      </c>
      <c r="C13" s="40" t="s">
        <v>25</v>
      </c>
      <c r="D13" s="41">
        <v>2</v>
      </c>
      <c r="E13" s="29"/>
      <c r="F13" s="29">
        <f t="shared" si="0"/>
        <v>0</v>
      </c>
      <c r="H13" s="53"/>
    </row>
    <row r="14" spans="1:8">
      <c r="A14" s="26">
        <f t="shared" si="1"/>
        <v>4</v>
      </c>
      <c r="B14" s="45" t="s">
        <v>57</v>
      </c>
      <c r="C14" s="40" t="s">
        <v>25</v>
      </c>
      <c r="D14" s="41">
        <v>1</v>
      </c>
      <c r="E14" s="29"/>
      <c r="F14" s="29">
        <f t="shared" si="0"/>
        <v>0</v>
      </c>
      <c r="H14" s="53"/>
    </row>
    <row r="15" spans="1:8">
      <c r="A15" s="26">
        <f t="shared" si="1"/>
        <v>5</v>
      </c>
      <c r="B15" s="45" t="s">
        <v>58</v>
      </c>
      <c r="C15" s="40" t="s">
        <v>25</v>
      </c>
      <c r="D15" s="41">
        <v>7</v>
      </c>
      <c r="E15" s="29"/>
      <c r="F15" s="29">
        <f t="shared" si="0"/>
        <v>0</v>
      </c>
      <c r="H15" s="53"/>
    </row>
    <row r="16" spans="1:8">
      <c r="A16" s="26">
        <f t="shared" si="1"/>
        <v>6</v>
      </c>
      <c r="B16" s="45" t="s">
        <v>59</v>
      </c>
      <c r="C16" s="40" t="s">
        <v>25</v>
      </c>
      <c r="D16" s="41">
        <v>1</v>
      </c>
      <c r="E16" s="29"/>
      <c r="F16" s="29">
        <f t="shared" si="0"/>
        <v>0</v>
      </c>
      <c r="H16" s="53"/>
    </row>
    <row r="17" spans="1:8">
      <c r="A17" s="26">
        <f t="shared" si="1"/>
        <v>7</v>
      </c>
      <c r="B17" s="45" t="s">
        <v>60</v>
      </c>
      <c r="C17" s="40" t="s">
        <v>25</v>
      </c>
      <c r="D17" s="41">
        <v>1</v>
      </c>
      <c r="E17" s="29"/>
      <c r="F17" s="29">
        <f t="shared" si="0"/>
        <v>0</v>
      </c>
      <c r="H17" s="53"/>
    </row>
    <row r="18" spans="1:8" ht="19.5">
      <c r="A18" s="26">
        <f t="shared" si="1"/>
        <v>8</v>
      </c>
      <c r="B18" s="45" t="s">
        <v>61</v>
      </c>
      <c r="C18" s="40" t="s">
        <v>25</v>
      </c>
      <c r="D18" s="41">
        <v>1</v>
      </c>
      <c r="E18" s="29"/>
      <c r="F18" s="29">
        <f t="shared" si="0"/>
        <v>0</v>
      </c>
      <c r="H18" s="53"/>
    </row>
    <row r="19" spans="1:8">
      <c r="A19" s="26">
        <f t="shared" si="1"/>
        <v>9</v>
      </c>
      <c r="B19" s="45" t="s">
        <v>62</v>
      </c>
      <c r="C19" s="40" t="s">
        <v>25</v>
      </c>
      <c r="D19" s="41">
        <v>1</v>
      </c>
      <c r="E19" s="29"/>
      <c r="F19" s="29">
        <f t="shared" si="0"/>
        <v>0</v>
      </c>
      <c r="H19" s="53"/>
    </row>
    <row r="20" spans="1:8">
      <c r="A20" s="26">
        <f t="shared" si="1"/>
        <v>10</v>
      </c>
      <c r="B20" s="45" t="s">
        <v>63</v>
      </c>
      <c r="C20" s="40" t="s">
        <v>25</v>
      </c>
      <c r="D20" s="41">
        <v>1</v>
      </c>
      <c r="E20" s="29"/>
      <c r="F20" s="29">
        <f t="shared" si="0"/>
        <v>0</v>
      </c>
      <c r="H20" s="53"/>
    </row>
    <row r="21" spans="1:8">
      <c r="A21" s="26">
        <f t="shared" si="1"/>
        <v>11</v>
      </c>
      <c r="B21" s="45" t="s">
        <v>64</v>
      </c>
      <c r="C21" s="40" t="s">
        <v>25</v>
      </c>
      <c r="D21" s="41">
        <v>21</v>
      </c>
      <c r="E21" s="29"/>
      <c r="F21" s="29">
        <f t="shared" si="0"/>
        <v>0</v>
      </c>
      <c r="H21" s="53"/>
    </row>
    <row r="22" spans="1:8">
      <c r="A22" s="26">
        <f t="shared" si="1"/>
        <v>12</v>
      </c>
      <c r="B22" s="45" t="s">
        <v>65</v>
      </c>
      <c r="C22" s="40" t="s">
        <v>25</v>
      </c>
      <c r="D22" s="41">
        <v>1</v>
      </c>
      <c r="E22" s="29"/>
      <c r="F22" s="29">
        <f t="shared" si="0"/>
        <v>0</v>
      </c>
      <c r="H22" s="53"/>
    </row>
    <row r="23" spans="1:8" ht="19.5">
      <c r="A23" s="26">
        <f t="shared" si="1"/>
        <v>13</v>
      </c>
      <c r="B23" s="45" t="s">
        <v>66</v>
      </c>
      <c r="C23" s="40" t="s">
        <v>25</v>
      </c>
      <c r="D23" s="41">
        <v>1</v>
      </c>
      <c r="E23" s="29"/>
      <c r="F23" s="29">
        <f t="shared" si="0"/>
        <v>0</v>
      </c>
      <c r="H23" s="53"/>
    </row>
    <row r="24" spans="1:8" ht="19.5">
      <c r="A24" s="26">
        <f t="shared" si="1"/>
        <v>14</v>
      </c>
      <c r="B24" s="45" t="s">
        <v>67</v>
      </c>
      <c r="C24" s="40" t="s">
        <v>25</v>
      </c>
      <c r="D24" s="41">
        <v>1</v>
      </c>
      <c r="E24" s="29"/>
      <c r="F24" s="29">
        <f t="shared" si="0"/>
        <v>0</v>
      </c>
      <c r="H24" s="53"/>
    </row>
    <row r="25" spans="1:8">
      <c r="A25" s="8" t="s">
        <v>68</v>
      </c>
      <c r="B25" s="38"/>
      <c r="C25" s="39"/>
      <c r="D25" s="38"/>
      <c r="E25" s="42"/>
      <c r="F25" s="37">
        <f>SUM(F11:F24)</f>
        <v>0</v>
      </c>
    </row>
  </sheetData>
  <mergeCells count="3">
    <mergeCell ref="D5:F5"/>
    <mergeCell ref="D6:F6"/>
    <mergeCell ref="H11:H24"/>
  </mergeCells>
  <pageMargins left="0.7" right="0.7" top="0.78740157499999996" bottom="0.78740157499999996" header="0.3" footer="0.3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ADBED-C4B7-49EF-BCFC-61B64B305A28}">
  <dimension ref="A1:G13"/>
  <sheetViews>
    <sheetView zoomScaleNormal="100" zoomScaleSheetLayoutView="130" workbookViewId="0">
      <selection activeCell="G13" sqref="G13"/>
    </sheetView>
  </sheetViews>
  <sheetFormatPr defaultRowHeight="15"/>
  <cols>
    <col min="1" max="1" width="4.42578125" customWidth="1"/>
    <col min="2" max="2" width="46.42578125" customWidth="1"/>
    <col min="3" max="3" width="4.7109375" customWidth="1"/>
    <col min="4" max="4" width="12.140625" customWidth="1"/>
    <col min="5" max="5" width="11.5703125" customWidth="1"/>
    <col min="6" max="6" width="12.28515625" customWidth="1"/>
    <col min="7" max="7" width="75.85546875" customWidth="1"/>
  </cols>
  <sheetData>
    <row r="1" spans="1:7">
      <c r="A1" s="1" t="s">
        <v>0</v>
      </c>
      <c r="B1" s="1"/>
      <c r="C1" s="1"/>
      <c r="D1" s="1"/>
      <c r="E1" s="32"/>
      <c r="F1" s="30"/>
    </row>
    <row r="2" spans="1:7">
      <c r="A2" s="2" t="s">
        <v>1</v>
      </c>
      <c r="B2" s="3"/>
      <c r="C2" s="3"/>
      <c r="D2" s="3"/>
      <c r="E2" s="33"/>
      <c r="F2" s="31"/>
    </row>
    <row r="3" spans="1:7">
      <c r="A3" s="2" t="s">
        <v>2</v>
      </c>
      <c r="B3" s="3"/>
      <c r="C3" s="3"/>
      <c r="D3" s="3"/>
      <c r="E3" s="33"/>
      <c r="F3" s="31"/>
    </row>
    <row r="4" spans="1:7">
      <c r="A4" s="2" t="s">
        <v>69</v>
      </c>
      <c r="B4" s="3"/>
      <c r="C4" s="3"/>
      <c r="D4" s="3"/>
      <c r="E4" s="33"/>
      <c r="F4" s="31"/>
    </row>
    <row r="5" spans="1:7">
      <c r="A5" s="3" t="s">
        <v>4</v>
      </c>
      <c r="B5" s="4"/>
      <c r="C5" s="4"/>
      <c r="D5" s="49" t="s">
        <v>5</v>
      </c>
      <c r="E5" s="50"/>
      <c r="F5" s="51"/>
    </row>
    <row r="6" spans="1:7">
      <c r="A6" s="3" t="s">
        <v>6</v>
      </c>
      <c r="B6" s="4"/>
      <c r="C6" s="4"/>
      <c r="D6" s="49" t="s">
        <v>7</v>
      </c>
      <c r="E6" s="50"/>
      <c r="F6" s="51"/>
    </row>
    <row r="7" spans="1:7" ht="19.5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</row>
    <row r="8" spans="1:7">
      <c r="A8" s="6">
        <v>1</v>
      </c>
      <c r="B8" s="6">
        <v>4</v>
      </c>
      <c r="C8" s="7">
        <v>5</v>
      </c>
      <c r="D8" s="6">
        <v>6</v>
      </c>
      <c r="E8" s="6">
        <v>7</v>
      </c>
      <c r="F8" s="6">
        <v>8</v>
      </c>
    </row>
    <row r="9" spans="1:7">
      <c r="A9" s="12"/>
      <c r="B9" s="13" t="s">
        <v>14</v>
      </c>
      <c r="C9" s="12"/>
      <c r="D9" s="14"/>
      <c r="E9" s="35"/>
      <c r="F9" s="35"/>
    </row>
    <row r="10" spans="1:7">
      <c r="A10" s="34" t="s">
        <v>70</v>
      </c>
      <c r="B10" s="9"/>
      <c r="C10" s="10"/>
      <c r="D10" s="9"/>
      <c r="E10" s="36"/>
      <c r="F10" s="36"/>
    </row>
    <row r="11" spans="1:7">
      <c r="A11" s="26">
        <v>1</v>
      </c>
      <c r="B11" s="46" t="s">
        <v>71</v>
      </c>
      <c r="C11" s="40" t="s">
        <v>25</v>
      </c>
      <c r="D11" s="41">
        <v>1</v>
      </c>
      <c r="E11" s="29">
        <v>15000</v>
      </c>
      <c r="F11" s="29">
        <f>D11*E11</f>
        <v>15000</v>
      </c>
      <c r="G11" s="48"/>
    </row>
    <row r="12" spans="1:7">
      <c r="A12" s="26">
        <f t="shared" ref="A12" si="0">A11+1</f>
        <v>2</v>
      </c>
      <c r="B12" s="46" t="s">
        <v>72</v>
      </c>
      <c r="C12" s="40" t="s">
        <v>25</v>
      </c>
      <c r="D12" s="41">
        <v>1</v>
      </c>
      <c r="E12" s="29">
        <v>1000</v>
      </c>
      <c r="F12" s="29">
        <f>D12*E12</f>
        <v>1000</v>
      </c>
    </row>
    <row r="13" spans="1:7">
      <c r="A13" s="8" t="s">
        <v>73</v>
      </c>
      <c r="B13" s="9"/>
      <c r="C13" s="10"/>
      <c r="D13" s="9"/>
      <c r="E13" s="11"/>
      <c r="F13" s="37">
        <f>SUM(F10:F12)</f>
        <v>16000</v>
      </c>
    </row>
  </sheetData>
  <mergeCells count="2">
    <mergeCell ref="D5:F5"/>
    <mergeCell ref="D6:F6"/>
  </mergeCells>
  <pageMargins left="0.7" right="0.7" top="0.78740157499999996" bottom="0.78740157499999996" header="0.3" footer="0.3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32B98A-9F56-4939-AF81-6ACFC3A07FD9}">
  <dimension ref="A1:Y28"/>
  <sheetViews>
    <sheetView zoomScaleNormal="100" zoomScaleSheetLayoutView="130" workbookViewId="0">
      <selection activeCell="G13" sqref="G13"/>
    </sheetView>
  </sheetViews>
  <sheetFormatPr defaultRowHeight="15"/>
  <cols>
    <col min="1" max="1" width="2.7109375" style="72" customWidth="1"/>
    <col min="2" max="2" width="37.42578125" style="72" customWidth="1"/>
    <col min="3" max="3" width="3.28515625" style="72" customWidth="1"/>
    <col min="4" max="4" width="8.7109375" style="72" customWidth="1"/>
    <col min="5" max="5" width="8.7109375" style="116" customWidth="1"/>
    <col min="6" max="6" width="11.5703125" style="116" customWidth="1"/>
    <col min="7" max="7" width="58.85546875" style="54" customWidth="1"/>
  </cols>
  <sheetData>
    <row r="1" spans="1:25">
      <c r="A1" s="59" t="s">
        <v>0</v>
      </c>
      <c r="B1" s="59"/>
      <c r="C1" s="59"/>
      <c r="D1" s="59"/>
      <c r="E1" s="60"/>
      <c r="F1" s="61"/>
    </row>
    <row r="2" spans="1:25">
      <c r="A2" s="62" t="s">
        <v>1</v>
      </c>
      <c r="B2" s="63"/>
      <c r="C2" s="63"/>
      <c r="D2" s="63"/>
      <c r="E2" s="64"/>
      <c r="F2" s="65"/>
    </row>
    <row r="3" spans="1:25">
      <c r="A3" s="62" t="s">
        <v>74</v>
      </c>
      <c r="B3" s="63"/>
      <c r="C3" s="63"/>
      <c r="D3" s="63"/>
      <c r="E3" s="64"/>
      <c r="F3" s="65"/>
    </row>
    <row r="4" spans="1:25">
      <c r="A4" s="62" t="s">
        <v>75</v>
      </c>
      <c r="B4" s="63"/>
      <c r="C4" s="63"/>
      <c r="D4" s="63"/>
      <c r="E4" s="64"/>
      <c r="F4" s="65"/>
    </row>
    <row r="5" spans="1:25">
      <c r="A5" s="63" t="s">
        <v>4</v>
      </c>
      <c r="B5" s="66"/>
      <c r="C5" s="66"/>
      <c r="D5" s="67" t="s">
        <v>5</v>
      </c>
      <c r="E5" s="68"/>
      <c r="F5" s="69"/>
    </row>
    <row r="6" spans="1:25">
      <c r="A6" s="63" t="s">
        <v>6</v>
      </c>
      <c r="B6" s="66"/>
      <c r="C6" s="66"/>
      <c r="D6" s="67" t="s">
        <v>7</v>
      </c>
      <c r="E6" s="68"/>
      <c r="F6" s="69"/>
    </row>
    <row r="7" spans="1:25">
      <c r="A7" s="63"/>
      <c r="B7" s="66"/>
      <c r="C7" s="66"/>
      <c r="D7" s="63"/>
      <c r="E7" s="70"/>
      <c r="F7" s="71"/>
    </row>
    <row r="8" spans="1:25">
      <c r="E8" s="73"/>
      <c r="F8" s="73"/>
    </row>
    <row r="9" spans="1:25" ht="29.25">
      <c r="A9" s="74" t="s">
        <v>8</v>
      </c>
      <c r="B9" s="74" t="s">
        <v>9</v>
      </c>
      <c r="C9" s="74" t="s">
        <v>10</v>
      </c>
      <c r="D9" s="74" t="s">
        <v>11</v>
      </c>
      <c r="E9" s="75" t="s">
        <v>12</v>
      </c>
      <c r="F9" s="75" t="s">
        <v>13</v>
      </c>
    </row>
    <row r="10" spans="1:25">
      <c r="A10" s="76">
        <v>1</v>
      </c>
      <c r="B10" s="76">
        <v>4</v>
      </c>
      <c r="C10" s="76">
        <v>5</v>
      </c>
      <c r="D10" s="76">
        <v>6</v>
      </c>
      <c r="E10" s="77">
        <v>7</v>
      </c>
      <c r="F10" s="76">
        <v>8</v>
      </c>
    </row>
    <row r="11" spans="1:25" s="9" customFormat="1" ht="10.5" customHeight="1">
      <c r="A11" s="78"/>
      <c r="B11" s="79" t="s">
        <v>14</v>
      </c>
      <c r="C11" s="78"/>
      <c r="D11" s="80"/>
      <c r="E11" s="81"/>
      <c r="F11" s="82"/>
      <c r="G11" s="55"/>
      <c r="H11" s="15"/>
      <c r="I11" s="15"/>
      <c r="J11" s="16"/>
      <c r="L11" s="17"/>
      <c r="M11" s="18"/>
      <c r="N11" s="19"/>
      <c r="O11" s="20"/>
      <c r="P11" s="21"/>
      <c r="Q11" s="22"/>
      <c r="R11" s="17"/>
      <c r="S11" s="23"/>
      <c r="T11" s="23"/>
      <c r="U11" s="23"/>
      <c r="V11" s="23"/>
      <c r="W11" s="22"/>
      <c r="X11" s="24"/>
      <c r="Y11" s="25"/>
    </row>
    <row r="12" spans="1:25">
      <c r="A12" s="83" t="s">
        <v>15</v>
      </c>
      <c r="B12" s="84"/>
      <c r="C12" s="84"/>
      <c r="D12" s="84"/>
      <c r="E12" s="85"/>
      <c r="F12" s="86"/>
    </row>
    <row r="13" spans="1:25" ht="68.25">
      <c r="A13" s="87">
        <v>1</v>
      </c>
      <c r="B13" s="88" t="s">
        <v>84</v>
      </c>
      <c r="C13" s="87" t="s">
        <v>17</v>
      </c>
      <c r="D13" s="89">
        <v>928.57</v>
      </c>
      <c r="E13" s="90">
        <v>22</v>
      </c>
      <c r="F13" s="90">
        <f>D13*E13</f>
        <v>20428.54</v>
      </c>
      <c r="G13" s="56"/>
    </row>
    <row r="14" spans="1:25" ht="10.15" customHeight="1">
      <c r="A14" s="91"/>
      <c r="B14" s="92" t="s">
        <v>76</v>
      </c>
      <c r="C14" s="93"/>
      <c r="D14" s="94"/>
      <c r="E14" s="95"/>
      <c r="F14" s="95"/>
      <c r="G14" s="56"/>
    </row>
    <row r="15" spans="1:25">
      <c r="A15" s="83" t="s">
        <v>77</v>
      </c>
      <c r="B15" s="96"/>
      <c r="C15" s="84"/>
      <c r="D15" s="97"/>
      <c r="E15" s="98"/>
      <c r="F15" s="98"/>
    </row>
    <row r="16" spans="1:25" ht="19.5">
      <c r="A16" s="87">
        <f>A13+1</f>
        <v>2</v>
      </c>
      <c r="B16" s="88" t="s">
        <v>24</v>
      </c>
      <c r="C16" s="87" t="s">
        <v>25</v>
      </c>
      <c r="D16" s="89">
        <v>9</v>
      </c>
      <c r="E16" s="90">
        <v>160</v>
      </c>
      <c r="F16" s="90">
        <f>E16*D16</f>
        <v>1440</v>
      </c>
    </row>
    <row r="17" spans="1:10">
      <c r="A17" s="87">
        <f>A16+1</f>
        <v>3</v>
      </c>
      <c r="B17" s="88" t="s">
        <v>78</v>
      </c>
      <c r="C17" s="87" t="s">
        <v>25</v>
      </c>
      <c r="D17" s="89">
        <v>3</v>
      </c>
      <c r="E17" s="90">
        <v>230</v>
      </c>
      <c r="F17" s="90">
        <f>E17*D17</f>
        <v>690</v>
      </c>
    </row>
    <row r="18" spans="1:10">
      <c r="A18" s="87">
        <f>A17+1</f>
        <v>4</v>
      </c>
      <c r="B18" s="88" t="s">
        <v>79</v>
      </c>
      <c r="C18" s="87" t="s">
        <v>17</v>
      </c>
      <c r="D18" s="89">
        <v>10</v>
      </c>
      <c r="E18" s="90">
        <v>30</v>
      </c>
      <c r="F18" s="90">
        <f>E18*D18</f>
        <v>300</v>
      </c>
    </row>
    <row r="19" spans="1:10">
      <c r="A19" s="83" t="s">
        <v>27</v>
      </c>
      <c r="B19" s="96"/>
      <c r="C19" s="84"/>
      <c r="D19" s="97"/>
      <c r="E19" s="98"/>
      <c r="F19" s="98"/>
    </row>
    <row r="20" spans="1:10" s="27" customFormat="1">
      <c r="A20" s="99">
        <f>A18+1</f>
        <v>5</v>
      </c>
      <c r="B20" s="117" t="s">
        <v>80</v>
      </c>
      <c r="C20" s="99" t="s">
        <v>25</v>
      </c>
      <c r="D20" s="101">
        <v>8</v>
      </c>
      <c r="E20" s="102">
        <v>800</v>
      </c>
      <c r="F20" s="102">
        <f>D20*E20</f>
        <v>6400</v>
      </c>
      <c r="G20" s="54"/>
    </row>
    <row r="21" spans="1:10" s="27" customFormat="1">
      <c r="A21" s="99">
        <f>A20+1</f>
        <v>6</v>
      </c>
      <c r="B21" s="117" t="s">
        <v>29</v>
      </c>
      <c r="C21" s="99" t="s">
        <v>25</v>
      </c>
      <c r="D21" s="101">
        <v>7</v>
      </c>
      <c r="E21" s="102">
        <v>750</v>
      </c>
      <c r="F21" s="102">
        <f t="shared" ref="F21:F25" si="0">D21*E21</f>
        <v>5250</v>
      </c>
      <c r="G21" s="54"/>
    </row>
    <row r="22" spans="1:10" s="27" customFormat="1">
      <c r="A22" s="99">
        <f t="shared" ref="A22" si="1">A21+1</f>
        <v>7</v>
      </c>
      <c r="B22" s="117" t="s">
        <v>81</v>
      </c>
      <c r="C22" s="99" t="s">
        <v>25</v>
      </c>
      <c r="D22" s="101">
        <v>3</v>
      </c>
      <c r="E22" s="102">
        <v>820</v>
      </c>
      <c r="F22" s="102">
        <f t="shared" si="0"/>
        <v>2460</v>
      </c>
      <c r="G22" s="54"/>
    </row>
    <row r="23" spans="1:10" s="27" customFormat="1">
      <c r="A23" s="103"/>
      <c r="B23" s="104" t="s">
        <v>33</v>
      </c>
      <c r="C23" s="99" t="s">
        <v>25</v>
      </c>
      <c r="D23" s="101">
        <f>SUM(D20:D22)</f>
        <v>18</v>
      </c>
      <c r="E23" s="102"/>
      <c r="F23" s="102"/>
      <c r="G23" s="54"/>
    </row>
    <row r="24" spans="1:10" ht="117">
      <c r="A24" s="87">
        <f>A22+1</f>
        <v>8</v>
      </c>
      <c r="B24" s="88" t="s">
        <v>82</v>
      </c>
      <c r="C24" s="87" t="s">
        <v>25</v>
      </c>
      <c r="D24" s="89">
        <f>SUM(D20:D22)</f>
        <v>18</v>
      </c>
      <c r="E24" s="90">
        <v>210</v>
      </c>
      <c r="F24" s="90">
        <f t="shared" si="0"/>
        <v>3780</v>
      </c>
      <c r="G24" s="56"/>
    </row>
    <row r="25" spans="1:10" ht="58.5">
      <c r="A25" s="87">
        <f>A24+1</f>
        <v>9</v>
      </c>
      <c r="B25" s="88" t="s">
        <v>36</v>
      </c>
      <c r="C25" s="87" t="s">
        <v>25</v>
      </c>
      <c r="D25" s="89">
        <f>D24</f>
        <v>18</v>
      </c>
      <c r="E25" s="90">
        <v>100</v>
      </c>
      <c r="F25" s="90">
        <f t="shared" si="0"/>
        <v>1800</v>
      </c>
    </row>
    <row r="26" spans="1:10">
      <c r="A26" s="83" t="s">
        <v>47</v>
      </c>
      <c r="B26" s="105"/>
      <c r="C26" s="84"/>
      <c r="D26" s="106"/>
      <c r="E26" s="98"/>
      <c r="F26" s="98"/>
    </row>
    <row r="27" spans="1:10" ht="67.5">
      <c r="A27" s="87">
        <f>A25+1</f>
        <v>10</v>
      </c>
      <c r="B27" s="108" t="s">
        <v>48</v>
      </c>
      <c r="C27" s="87" t="s">
        <v>17</v>
      </c>
      <c r="D27" s="89">
        <v>1131.1099999999999</v>
      </c>
      <c r="E27" s="90">
        <v>2</v>
      </c>
      <c r="F27" s="90">
        <f t="shared" ref="F27" si="2">D27*E27</f>
        <v>2262.2199999999998</v>
      </c>
      <c r="J27" s="47"/>
    </row>
    <row r="28" spans="1:10">
      <c r="A28" s="83" t="s">
        <v>83</v>
      </c>
      <c r="B28" s="118"/>
      <c r="C28" s="118"/>
      <c r="D28" s="118"/>
      <c r="E28" s="119"/>
      <c r="F28" s="115">
        <f>SUM(F13:F27)</f>
        <v>44810.76</v>
      </c>
    </row>
  </sheetData>
  <mergeCells count="3">
    <mergeCell ref="D5:F5"/>
    <mergeCell ref="D6:F6"/>
    <mergeCell ref="E8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BD - SO 910</vt:lpstr>
      <vt:lpstr>BD - SO 930</vt:lpstr>
      <vt:lpstr>BD - SO 950</vt:lpstr>
      <vt:lpstr>DU - SO 920</vt:lpstr>
      <vt:lpstr>'BD - SO 910'!Oblast_tisku</vt:lpstr>
      <vt:lpstr>'DU - SO 920'!Oblast_tisku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atelier divo</dc:creator>
  <cp:keywords/>
  <dc:description/>
  <cp:lastModifiedBy>buro@the-buro.cz</cp:lastModifiedBy>
  <cp:revision/>
  <dcterms:created xsi:type="dcterms:W3CDTF">2021-11-30T09:44:13Z</dcterms:created>
  <dcterms:modified xsi:type="dcterms:W3CDTF">2025-04-03T09:13:52Z</dcterms:modified>
  <cp:category/>
  <cp:contentStatus/>
</cp:coreProperties>
</file>